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F:\Питание 2023-2024!!!\На сайт Питание док-ты\"/>
    </mc:Choice>
  </mc:AlternateContent>
  <xr:revisionPtr revIDLastSave="0" documentId="13_ncr:1_{F3DE7C89-DAB4-47A6-BDB2-1FCB865B3ADB}" xr6:coauthVersionLast="36" xr6:coauthVersionMax="36" xr10:uidLastSave="{00000000-0000-0000-0000-000000000000}"/>
  <bookViews>
    <workbookView xWindow="360" yWindow="15" windowWidth="20730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51" i="1" l="1"/>
  <c r="B195" i="1"/>
  <c r="A195" i="1"/>
  <c r="L195" i="1"/>
  <c r="J194" i="1"/>
  <c r="I194" i="1"/>
  <c r="H194" i="1"/>
  <c r="G194" i="1"/>
  <c r="F194" i="1"/>
  <c r="B185" i="1"/>
  <c r="A185" i="1"/>
  <c r="L185" i="1"/>
  <c r="L196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6" i="1"/>
  <c r="J175" i="1"/>
  <c r="I175" i="1"/>
  <c r="H175" i="1"/>
  <c r="G175" i="1"/>
  <c r="F175" i="1"/>
  <c r="B166" i="1"/>
  <c r="A166" i="1"/>
  <c r="L166" i="1"/>
  <c r="L177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7" i="1"/>
  <c r="J156" i="1"/>
  <c r="I156" i="1"/>
  <c r="H156" i="1"/>
  <c r="G156" i="1"/>
  <c r="F156" i="1"/>
  <c r="B147" i="1"/>
  <c r="A147" i="1"/>
  <c r="L147" i="1"/>
  <c r="L158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8" i="1"/>
  <c r="J137" i="1"/>
  <c r="I137" i="1"/>
  <c r="H137" i="1"/>
  <c r="G137" i="1"/>
  <c r="F137" i="1"/>
  <c r="B128" i="1"/>
  <c r="A128" i="1"/>
  <c r="L128" i="1"/>
  <c r="L139" i="1" s="1"/>
  <c r="J127" i="1"/>
  <c r="J138" i="1" s="1"/>
  <c r="I127" i="1"/>
  <c r="I138" i="1" s="1"/>
  <c r="H127" i="1"/>
  <c r="H138" i="1" s="1"/>
  <c r="G127" i="1"/>
  <c r="G138" i="1" s="1"/>
  <c r="F127" i="1"/>
  <c r="F138" i="1" s="1"/>
  <c r="A119" i="1"/>
  <c r="L119" i="1"/>
  <c r="J118" i="1"/>
  <c r="I118" i="1"/>
  <c r="H118" i="1"/>
  <c r="G118" i="1"/>
  <c r="F118" i="1"/>
  <c r="B109" i="1"/>
  <c r="A109" i="1"/>
  <c r="L109" i="1"/>
  <c r="L120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100" i="1"/>
  <c r="J99" i="1"/>
  <c r="I99" i="1"/>
  <c r="H99" i="1"/>
  <c r="G99" i="1"/>
  <c r="F99" i="1"/>
  <c r="B90" i="1"/>
  <c r="A90" i="1"/>
  <c r="L90" i="1"/>
  <c r="L101" i="1" s="1"/>
  <c r="J89" i="1"/>
  <c r="J100" i="1" s="1"/>
  <c r="I89" i="1"/>
  <c r="I100" i="1" s="1"/>
  <c r="H89" i="1"/>
  <c r="H100" i="1" s="1"/>
  <c r="G89" i="1"/>
  <c r="G100" i="1" s="1"/>
  <c r="F89" i="1"/>
  <c r="F100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F43" i="1" s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7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<sst xmlns="http://schemas.openxmlformats.org/spreadsheetml/2006/main" count="330" uniqueCount="107">
  <si>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</si>
  <si>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</si>
  <si>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</si>
  <si>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</si>
  <si>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</si>
  <si>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</si>
  <si>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</si>
  <si>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</si>
  <si>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</si>
  <si>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</si>
  <si>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</si>
  <si>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</si>
  <si>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</si>
  <si>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</si>
  <si>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</si>
  <si>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</si>
  <si>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</si>
  <si>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</si>
  <si>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</si>
  <si>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</si>
  <si>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</si>
  <si>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</si>
  <si>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</si>
  <si>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</si>
  <si>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</si>
  <si>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</si>
  <si>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</si>
  <si>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</si>
  <si>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</si>
  <si>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</si>
  <si>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</si>
  <si>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</si>
  <si>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</si>
  <si>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</si>
  <si>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</si>
  <si>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</si>
  <si>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</si>
  <si>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</si>
  <si>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</si>
  <si>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Салат из белокочанной капусты с яблоком </t>
  </si>
  <si>
    <t>46/2005 г</t>
  </si>
  <si>
    <t>Плов из птицы</t>
  </si>
  <si>
    <t>Кофейный напиток на молоке</t>
  </si>
  <si>
    <t>Масло сливочное</t>
  </si>
  <si>
    <t>масло</t>
  </si>
  <si>
    <t>291/2011г</t>
  </si>
  <si>
    <t>346/2011г</t>
  </si>
  <si>
    <t>ГОСТ</t>
  </si>
  <si>
    <t>директор</t>
  </si>
  <si>
    <t>Николаева М.А.</t>
  </si>
  <si>
    <t>Жаркое по-домашнему</t>
  </si>
  <si>
    <t>Компот из сухофруктов</t>
  </si>
  <si>
    <t>Хлеб пшеничный</t>
  </si>
  <si>
    <t>сыр</t>
  </si>
  <si>
    <t>Сыр</t>
  </si>
  <si>
    <t>Салат из свеклы с рас.маслом</t>
  </si>
  <si>
    <t>фрукт</t>
  </si>
  <si>
    <t>Фрукт Яблоко</t>
  </si>
  <si>
    <t>Салат из огурцов с  растительным  маслом</t>
  </si>
  <si>
    <t>Гуляш из филе грудок куриных с соусом</t>
  </si>
  <si>
    <t>гор. блюдо</t>
  </si>
  <si>
    <t>Каша гречневая рассыпчатая со сливочным маслом</t>
  </si>
  <si>
    <t>Чай</t>
  </si>
  <si>
    <t>Мандарин</t>
  </si>
  <si>
    <t>20/2005г</t>
  </si>
  <si>
    <t>433/2004г</t>
  </si>
  <si>
    <t>638/1983г</t>
  </si>
  <si>
    <t>Макаронные изделия с тертым сыром</t>
  </si>
  <si>
    <t>Кофейный напиток с молоком</t>
  </si>
  <si>
    <t>204/2007г</t>
  </si>
  <si>
    <t>Винегрет овощной</t>
  </si>
  <si>
    <t>67/2005г</t>
  </si>
  <si>
    <t>Салат из огурцов и помидоров</t>
  </si>
  <si>
    <t>24/2005г</t>
  </si>
  <si>
    <t>Картофельное пюре</t>
  </si>
  <si>
    <t>Биточки из курицы</t>
  </si>
  <si>
    <t>309/2011г</t>
  </si>
  <si>
    <t>268/2005г</t>
  </si>
  <si>
    <t>Салат из белокачанной капусты с яблоком</t>
  </si>
  <si>
    <t>46/2005г</t>
  </si>
  <si>
    <t>Закуска</t>
  </si>
  <si>
    <t>Салат из моркови с яблоком</t>
  </si>
  <si>
    <t>Макаронные изделия</t>
  </si>
  <si>
    <t>Гуляш из курицы</t>
  </si>
  <si>
    <t>Какао на молоке</t>
  </si>
  <si>
    <t>63/2005г</t>
  </si>
  <si>
    <t>686/2004г</t>
  </si>
  <si>
    <t>Помидоры порционно</t>
  </si>
  <si>
    <t>23/2005г</t>
  </si>
  <si>
    <t>Каша гречневая рассыпчатая</t>
  </si>
  <si>
    <t>Котлета мясная</t>
  </si>
  <si>
    <t>215/1994г</t>
  </si>
  <si>
    <t>658/1983г</t>
  </si>
  <si>
    <t>Салат из свеклы с растительным маслом</t>
  </si>
  <si>
    <t>Компот из свежих яблок</t>
  </si>
  <si>
    <t>52/2005г</t>
  </si>
  <si>
    <t>302/2005г</t>
  </si>
  <si>
    <t>МБОУ Исаковская СОШ Вяземского района Смоленской области</t>
  </si>
  <si>
    <t>Фрукт Банан</t>
  </si>
  <si>
    <t xml:space="preserve">Рис отварной </t>
  </si>
  <si>
    <t>Рыба тушеная в томатном соусе с овощами</t>
  </si>
  <si>
    <t>Сок (яблочный, виноградный, мультифрукт)</t>
  </si>
  <si>
    <t>376/2005г</t>
  </si>
  <si>
    <t>692/2004г</t>
  </si>
  <si>
    <t>391/2004г</t>
  </si>
  <si>
    <t>349/2011г</t>
  </si>
  <si>
    <t>67/2011г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</si>
</sst>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Times New Roman"/>
      <family val="1"/>
      <charset val="204"/>
    </font>
    <font>
      <sz val="12"/>
      <color rgb="FF46464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5" fillId="0" borderId="23" xfId="0" applyFont="1" applyBorder="1" applyAlignment="1">
      <alignment wrapText="1"/>
    </xf>
    <xf numFmtId="0" fontId="15" fillId="0" borderId="24" xfId="0" applyFont="1" applyBorder="1" applyAlignment="1">
      <alignment horizontal="center" wrapText="1"/>
    </xf>
    <xf numFmtId="0" fontId="16" fillId="0" borderId="24" xfId="0" applyFont="1" applyBorder="1" applyAlignment="1">
      <alignment horizontal="right" wrapText="1"/>
    </xf>
    <xf numFmtId="0" fontId="16" fillId="0" borderId="0" xfId="0" applyFont="1"/>
    <xf numFmtId="0" fontId="15" fillId="0" borderId="0" xfId="0" applyFont="1"/>
    <xf numFmtId="0" fontId="15" fillId="0" borderId="24" xfId="0" applyFont="1" applyBorder="1" applyAlignment="1">
      <alignment horizontal="right" wrapText="1"/>
    </xf>
    <xf numFmtId="0" fontId="15" fillId="0" borderId="25" xfId="0" applyFont="1" applyBorder="1" applyAlignment="1">
      <alignment wrapText="1"/>
    </xf>
    <xf numFmtId="0" fontId="15" fillId="0" borderId="26" xfId="0" applyFont="1" applyBorder="1" applyAlignment="1">
      <alignment horizontal="center" wrapText="1"/>
    </xf>
    <xf numFmtId="0" fontId="15" fillId="0" borderId="26" xfId="0" applyFont="1" applyBorder="1" applyAlignment="1">
      <alignment horizontal="right" wrapText="1"/>
    </xf>
    <xf numFmtId="0" fontId="17" fillId="0" borderId="25" xfId="0" applyFont="1" applyBorder="1" applyAlignment="1">
      <alignment wrapText="1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right" wrapText="1"/>
    </xf>
    <xf numFmtId="0" fontId="5" fillId="0" borderId="1" xfId="0" applyFont="1" applyBorder="1"/>
    <xf numFmtId="0" fontId="5" fillId="2" borderId="2" xfId="0" applyFont="1" applyFill="1" applyBorder="1" applyProtection="1">
      <protection locked="0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17" fillId="0" borderId="27" xfId="0" applyFont="1" applyBorder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7" fillId="0" borderId="28" xfId="0" applyFont="1" applyBorder="1" applyAlignment="1">
      <alignment horizontal="right" vertical="top" wrapText="1"/>
    </xf>
    <xf numFmtId="0" fontId="4" fillId="2" borderId="2" xfId="0" applyFont="1" applyFill="1" applyBorder="1" applyProtection="1">
      <protection locked="0"/>
    </xf>
    <xf numFmtId="0" fontId="16" fillId="0" borderId="28" xfId="0" applyFont="1" applyBorder="1" applyAlignment="1">
      <alignment horizontal="right" vertical="top" wrapText="1"/>
    </xf>
    <xf numFmtId="0" fontId="17" fillId="0" borderId="0" xfId="0" applyFont="1"/>
    <xf numFmtId="0" fontId="17" fillId="0" borderId="0" xfId="0" applyFont="1" applyAlignment="1">
      <alignment horizontal="left"/>
    </xf>
    <xf numFmtId="0" fontId="18" fillId="2" borderId="17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Alignment="1">
      <alignment horizontal="left"/>
    </xf>
    <xf numFmtId="0" fontId="18" fillId="2" borderId="1" xfId="0" applyFont="1" applyFill="1" applyBorder="1" applyAlignment="1" applyProtection="1">
      <alignment vertical="top" wrapText="1"/>
      <protection locked="0"/>
    </xf>
    <xf numFmtId="0" fontId="4" fillId="0" borderId="2" xfId="0" applyFont="1" applyBorder="1"/>
    <xf numFmtId="0" fontId="19" fillId="0" borderId="2" xfId="0" applyFont="1" applyBorder="1"/>
    <xf numFmtId="0" fontId="18" fillId="2" borderId="15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0" fontId="17" fillId="2" borderId="2" xfId="0" applyFont="1" applyFill="1" applyBorder="1" applyAlignment="1" applyProtection="1">
      <alignment vertical="top" wrapText="1"/>
      <protection locked="0"/>
    </xf>
    <xf numFmtId="0" fontId="20" fillId="0" borderId="0" xfId="0" applyFont="1"/>
    <xf numFmtId="0" fontId="7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18" fillId="2" borderId="4" xfId="0" applyFont="1" applyFill="1" applyBorder="1" applyAlignment="1" applyProtection="1">
      <alignment vertical="top" wrapText="1"/>
      <protection locked="0"/>
    </xf>
    <xf numFmtId="0" fontId="18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21" fillId="0" borderId="0" xfId="0" applyFont="1" applyAlignment="1">
      <alignment horizontal="left" vertical="top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2" fontId="7" fillId="2" borderId="2" xfId="0" applyNumberFormat="1" applyFont="1" applyFill="1" applyBorder="1" applyAlignment="1" applyProtection="1">
      <alignment horizontal="center" vertical="top" wrapText="1"/>
      <protection locked="0"/>
    </xf>
    <xf numFmtId="0" fontId="18" fillId="2" borderId="17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40" sqref="K1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5703125" style="2" customWidth="1"/>
    <col min="12" max="16384" width="9.140625" style="2"/>
  </cols>
  <sheetData>
    <row r="1" spans="1:12" ht="15" x14ac:dyDescent="0.25">
      <c r="A1" s="1" t="s">
        <v>7</v>
      </c>
      <c r="C1" s="88" t="s">
        <v>97</v>
      </c>
      <c r="D1" s="89"/>
      <c r="E1" s="89"/>
      <c r="F1" s="12" t="s">
        <v>16</v>
      </c>
      <c r="G1" s="2" t="s">
        <v>17</v>
      </c>
      <c r="H1" s="90" t="s">
        <v>48</v>
      </c>
      <c r="I1" s="91"/>
      <c r="J1" s="91"/>
      <c r="K1" s="91"/>
    </row>
    <row r="2" spans="1:12" x14ac:dyDescent="0.2">
      <c r="A2" s="92" t="s">
        <v>6</v>
      </c>
      <c r="B2" s="92"/>
      <c r="C2" s="92"/>
      <c r="D2" s="92"/>
      <c r="E2" s="92"/>
      <c r="G2" s="2" t="s">
        <v>18</v>
      </c>
      <c r="H2" s="90" t="s">
        <v>49</v>
      </c>
      <c r="I2" s="91"/>
      <c r="J2" s="91"/>
      <c r="K2" s="91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79">
        <v>9</v>
      </c>
      <c r="I3" s="45">
        <v>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6.5" thickBot="1" x14ac:dyDescent="0.3">
      <c r="A6" s="20">
        <v>1</v>
      </c>
      <c r="B6" s="21">
        <v>1</v>
      </c>
      <c r="C6" s="22" t="s">
        <v>20</v>
      </c>
      <c r="D6" s="60" t="s">
        <v>26</v>
      </c>
      <c r="E6" s="48" t="s">
        <v>39</v>
      </c>
      <c r="F6" s="49">
        <v>60</v>
      </c>
      <c r="G6" s="50">
        <v>0.09</v>
      </c>
      <c r="H6" s="50">
        <v>3.83</v>
      </c>
      <c r="I6" s="50">
        <v>8.3699999999999992</v>
      </c>
      <c r="J6" s="51">
        <v>67.599999999999994</v>
      </c>
      <c r="K6" s="52" t="s">
        <v>40</v>
      </c>
      <c r="L6" s="38"/>
    </row>
    <row r="7" spans="1:12" ht="16.5" thickBot="1" x14ac:dyDescent="0.3">
      <c r="A7" s="23"/>
      <c r="B7" s="15"/>
      <c r="C7" s="11"/>
      <c r="D7" s="6" t="s">
        <v>21</v>
      </c>
      <c r="E7" s="48" t="s">
        <v>41</v>
      </c>
      <c r="F7" s="49">
        <v>200</v>
      </c>
      <c r="G7" s="53">
        <v>15.52</v>
      </c>
      <c r="H7" s="53">
        <v>16.350000000000001</v>
      </c>
      <c r="I7" s="53">
        <v>30.32</v>
      </c>
      <c r="J7" s="53">
        <v>362.5</v>
      </c>
      <c r="K7" s="48" t="s">
        <v>45</v>
      </c>
      <c r="L7" s="40"/>
    </row>
    <row r="8" spans="1:12" ht="16.5" thickBot="1" x14ac:dyDescent="0.3">
      <c r="A8" s="23"/>
      <c r="B8" s="15"/>
      <c r="C8" s="11"/>
      <c r="D8" s="7" t="s">
        <v>22</v>
      </c>
      <c r="E8" s="54" t="s">
        <v>42</v>
      </c>
      <c r="F8" s="55">
        <v>200</v>
      </c>
      <c r="G8" s="56">
        <v>0.44</v>
      </c>
      <c r="H8" s="56">
        <v>0.1</v>
      </c>
      <c r="I8" s="56">
        <v>22</v>
      </c>
      <c r="J8" s="56">
        <v>36</v>
      </c>
      <c r="K8" s="54" t="s">
        <v>46</v>
      </c>
      <c r="L8" s="40"/>
    </row>
    <row r="9" spans="1:12" ht="16.5" thickBot="1" x14ac:dyDescent="0.3">
      <c r="A9" s="23"/>
      <c r="B9" s="15"/>
      <c r="C9" s="11"/>
      <c r="D9" s="7" t="s">
        <v>23</v>
      </c>
      <c r="E9" s="57" t="s">
        <v>52</v>
      </c>
      <c r="F9" s="58">
        <v>40</v>
      </c>
      <c r="G9" s="59">
        <v>3.3</v>
      </c>
      <c r="H9" s="59">
        <v>0.6</v>
      </c>
      <c r="I9" s="59">
        <v>16.7</v>
      </c>
      <c r="J9" s="59">
        <v>100</v>
      </c>
      <c r="K9" s="57" t="s">
        <v>47</v>
      </c>
      <c r="L9" s="40"/>
    </row>
    <row r="10" spans="1:12" ht="16.5" thickBot="1" x14ac:dyDescent="0.3">
      <c r="A10" s="23"/>
      <c r="B10" s="15"/>
      <c r="C10" s="11"/>
      <c r="D10" s="61" t="s">
        <v>44</v>
      </c>
      <c r="E10" s="77" t="s">
        <v>43</v>
      </c>
      <c r="F10" s="48">
        <v>20</v>
      </c>
      <c r="G10" s="53">
        <v>0.06</v>
      </c>
      <c r="H10" s="53">
        <v>8.26</v>
      </c>
      <c r="I10" s="53">
        <v>0.1</v>
      </c>
      <c r="J10" s="49">
        <v>71</v>
      </c>
      <c r="K10" s="52" t="s">
        <v>47</v>
      </c>
      <c r="L10" s="40"/>
    </row>
    <row r="11" spans="1:12" ht="15" x14ac:dyDescent="0.25">
      <c r="A11" s="23"/>
      <c r="B11" s="15"/>
      <c r="C11" s="1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19.41</v>
      </c>
      <c r="H13" s="19">
        <f t="shared" si="0"/>
        <v>29.14</v>
      </c>
      <c r="I13" s="19">
        <f t="shared" si="0"/>
        <v>77.489999999999995</v>
      </c>
      <c r="J13" s="19">
        <f t="shared" si="0"/>
        <v>637.1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520</v>
      </c>
      <c r="G24" s="32">
        <f t="shared" ref="G24:J24" si="4">G13+G23</f>
        <v>19.41</v>
      </c>
      <c r="H24" s="32">
        <f t="shared" si="4"/>
        <v>29.14</v>
      </c>
      <c r="I24" s="32">
        <f t="shared" si="4"/>
        <v>77.489999999999995</v>
      </c>
      <c r="J24" s="32">
        <f t="shared" si="4"/>
        <v>637.1</v>
      </c>
      <c r="K24" s="32"/>
      <c r="L24" s="32">
        <f t="shared" ref="L24" si="5">L13+L23</f>
        <v>0</v>
      </c>
    </row>
    <row r="25" spans="1:12" ht="16.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63" t="s">
        <v>50</v>
      </c>
      <c r="F25" s="64">
        <v>150</v>
      </c>
      <c r="G25" s="65">
        <v>2.5</v>
      </c>
      <c r="H25" s="65">
        <v>5.09</v>
      </c>
      <c r="I25" s="65">
        <v>37.770000000000003</v>
      </c>
      <c r="J25" s="65">
        <v>225.18</v>
      </c>
      <c r="K25" s="69" t="s">
        <v>96</v>
      </c>
      <c r="L25" s="38"/>
    </row>
    <row r="26" spans="1:12" ht="16.5" thickBot="1" x14ac:dyDescent="0.3">
      <c r="A26" s="14"/>
      <c r="B26" s="15"/>
      <c r="C26" s="11"/>
      <c r="D26" s="66" t="s">
        <v>26</v>
      </c>
      <c r="E26" s="63" t="s">
        <v>55</v>
      </c>
      <c r="F26" s="64">
        <v>75</v>
      </c>
      <c r="G26" s="65">
        <v>0.99</v>
      </c>
      <c r="H26" s="67">
        <v>9.81</v>
      </c>
      <c r="I26" s="67">
        <v>15.81</v>
      </c>
      <c r="J26" s="65">
        <v>110</v>
      </c>
      <c r="K26" s="69" t="s">
        <v>102</v>
      </c>
      <c r="L26" s="40"/>
    </row>
    <row r="27" spans="1:12" ht="16.5" thickBot="1" x14ac:dyDescent="0.3">
      <c r="A27" s="14"/>
      <c r="B27" s="15"/>
      <c r="C27" s="11"/>
      <c r="D27" s="7" t="s">
        <v>22</v>
      </c>
      <c r="E27" s="63" t="s">
        <v>51</v>
      </c>
      <c r="F27" s="64">
        <v>225</v>
      </c>
      <c r="G27" s="65">
        <v>0.44</v>
      </c>
      <c r="H27" s="65">
        <v>0</v>
      </c>
      <c r="I27" s="65">
        <v>24</v>
      </c>
      <c r="J27" s="65">
        <v>110</v>
      </c>
      <c r="K27" s="70" t="s">
        <v>102</v>
      </c>
      <c r="L27" s="40"/>
    </row>
    <row r="28" spans="1:12" ht="16.5" thickBot="1" x14ac:dyDescent="0.3">
      <c r="A28" s="14"/>
      <c r="B28" s="15"/>
      <c r="C28" s="11"/>
      <c r="D28" s="7" t="s">
        <v>23</v>
      </c>
      <c r="E28" s="63" t="s">
        <v>52</v>
      </c>
      <c r="F28" s="64">
        <v>40</v>
      </c>
      <c r="G28" s="65">
        <v>3.3</v>
      </c>
      <c r="H28" s="65">
        <v>0.6</v>
      </c>
      <c r="I28" s="65">
        <v>16.8</v>
      </c>
      <c r="J28" s="65">
        <v>87</v>
      </c>
      <c r="K28" s="68" t="s">
        <v>47</v>
      </c>
      <c r="L28" s="40"/>
    </row>
    <row r="29" spans="1:12" ht="16.5" thickBot="1" x14ac:dyDescent="0.3">
      <c r="A29" s="14"/>
      <c r="B29" s="15"/>
      <c r="C29" s="11"/>
      <c r="D29" s="66" t="s">
        <v>44</v>
      </c>
      <c r="E29" s="63" t="s">
        <v>43</v>
      </c>
      <c r="F29" s="64">
        <v>20</v>
      </c>
      <c r="G29" s="65">
        <v>0.06</v>
      </c>
      <c r="H29" s="65">
        <v>8.26</v>
      </c>
      <c r="I29" s="65">
        <v>0.1</v>
      </c>
      <c r="J29" s="65">
        <v>71</v>
      </c>
      <c r="K29" s="68" t="s">
        <v>47</v>
      </c>
      <c r="L29" s="40"/>
    </row>
    <row r="30" spans="1:12" ht="16.5" thickBot="1" x14ac:dyDescent="0.3">
      <c r="A30" s="14"/>
      <c r="B30" s="15"/>
      <c r="C30" s="11"/>
      <c r="D30" s="66" t="s">
        <v>53</v>
      </c>
      <c r="E30" s="63" t="s">
        <v>54</v>
      </c>
      <c r="F30" s="64">
        <v>20</v>
      </c>
      <c r="G30" s="65">
        <v>25.22</v>
      </c>
      <c r="H30" s="65">
        <v>44.03</v>
      </c>
      <c r="I30" s="65">
        <v>0</v>
      </c>
      <c r="J30" s="65">
        <v>32</v>
      </c>
      <c r="K30" s="68" t="s">
        <v>47</v>
      </c>
      <c r="L30" s="40"/>
    </row>
    <row r="31" spans="1:12" ht="16.5" thickBot="1" x14ac:dyDescent="0.3">
      <c r="A31" s="14"/>
      <c r="B31" s="15"/>
      <c r="C31" s="11"/>
      <c r="D31" s="71" t="s">
        <v>56</v>
      </c>
      <c r="E31" s="63" t="s">
        <v>57</v>
      </c>
      <c r="F31" s="64">
        <v>100</v>
      </c>
      <c r="G31" s="65">
        <v>0.4</v>
      </c>
      <c r="H31" s="65">
        <v>0.4</v>
      </c>
      <c r="I31" s="65">
        <v>9.8000000000000007</v>
      </c>
      <c r="J31" s="65">
        <v>47</v>
      </c>
      <c r="K31" s="96" t="s">
        <v>47</v>
      </c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v>630</v>
      </c>
      <c r="G32" s="19">
        <f>SUM(G25:G30)</f>
        <v>32.51</v>
      </c>
      <c r="H32" s="19">
        <f>SUM(H25:H30)</f>
        <v>67.789999999999992</v>
      </c>
      <c r="I32" s="19">
        <f>SUM(I25:I30)</f>
        <v>94.48</v>
      </c>
      <c r="J32" s="19">
        <f>SUM(J25:J30)</f>
        <v>635.18000000000006</v>
      </c>
      <c r="K32" s="25"/>
      <c r="L32" s="19">
        <f t="shared" ref="L32" si="6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:L42" si="10">SUM(J33:J41)</f>
        <v>0</v>
      </c>
      <c r="K42" s="25"/>
      <c r="L42" s="19">
        <f t="shared" si="10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630</v>
      </c>
      <c r="G43" s="32">
        <f t="shared" ref="G43" si="11">G32+G42</f>
        <v>32.51</v>
      </c>
      <c r="H43" s="32">
        <f t="shared" ref="H43" si="12">H32+H42</f>
        <v>67.789999999999992</v>
      </c>
      <c r="I43" s="32">
        <f t="shared" ref="I43" si="13">I32+I42</f>
        <v>94.48</v>
      </c>
      <c r="J43" s="32">
        <f t="shared" ref="J43:L43" si="14">J32+J42</f>
        <v>635.18000000000006</v>
      </c>
      <c r="K43" s="32"/>
      <c r="L43" s="32">
        <f t="shared" si="14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72" t="s">
        <v>59</v>
      </c>
      <c r="F44" s="38">
        <v>80</v>
      </c>
      <c r="G44" s="38">
        <v>9.1199999999999992</v>
      </c>
      <c r="H44" s="38">
        <v>3.6</v>
      </c>
      <c r="I44" s="38">
        <v>3.52</v>
      </c>
      <c r="J44" s="38">
        <v>87.8</v>
      </c>
      <c r="K44" s="75" t="s">
        <v>65</v>
      </c>
      <c r="L44" s="38"/>
    </row>
    <row r="45" spans="1:12" ht="15" x14ac:dyDescent="0.25">
      <c r="A45" s="23"/>
      <c r="B45" s="15"/>
      <c r="C45" s="11"/>
      <c r="D45" s="93" t="s">
        <v>21</v>
      </c>
      <c r="E45" s="78" t="s">
        <v>61</v>
      </c>
      <c r="F45" s="40">
        <v>155</v>
      </c>
      <c r="G45" s="40">
        <v>6.7</v>
      </c>
      <c r="H45" s="40">
        <v>6.09</v>
      </c>
      <c r="I45" s="40">
        <v>38.64</v>
      </c>
      <c r="J45" s="40">
        <v>243.75</v>
      </c>
      <c r="K45" s="70" t="s">
        <v>91</v>
      </c>
      <c r="L45" s="40"/>
    </row>
    <row r="46" spans="1:12" ht="15" x14ac:dyDescent="0.25">
      <c r="A46" s="23"/>
      <c r="B46" s="15"/>
      <c r="C46" s="11"/>
      <c r="D46" s="73" t="s">
        <v>26</v>
      </c>
      <c r="E46" s="62" t="s">
        <v>58</v>
      </c>
      <c r="F46" s="40">
        <v>60</v>
      </c>
      <c r="G46" s="40">
        <v>0.6</v>
      </c>
      <c r="H46" s="40">
        <v>4.5</v>
      </c>
      <c r="I46" s="40">
        <v>2.5499999999999998</v>
      </c>
      <c r="J46" s="40">
        <v>53.25</v>
      </c>
      <c r="K46" s="70" t="s">
        <v>64</v>
      </c>
      <c r="L46" s="40"/>
    </row>
    <row r="47" spans="1:12" ht="15" x14ac:dyDescent="0.25">
      <c r="A47" s="23"/>
      <c r="B47" s="15"/>
      <c r="C47" s="11"/>
      <c r="D47" s="74" t="s">
        <v>22</v>
      </c>
      <c r="E47" s="62" t="s">
        <v>62</v>
      </c>
      <c r="F47" s="40">
        <v>200</v>
      </c>
      <c r="G47" s="40">
        <v>0.6</v>
      </c>
      <c r="H47" s="40">
        <v>0</v>
      </c>
      <c r="I47" s="40">
        <v>30.2</v>
      </c>
      <c r="J47" s="40">
        <v>70</v>
      </c>
      <c r="K47" s="70" t="s">
        <v>66</v>
      </c>
      <c r="L47" s="40"/>
    </row>
    <row r="48" spans="1:12" ht="15" x14ac:dyDescent="0.25">
      <c r="A48" s="23"/>
      <c r="B48" s="15"/>
      <c r="C48" s="11"/>
      <c r="D48" s="73" t="s">
        <v>44</v>
      </c>
      <c r="E48" s="62" t="s">
        <v>43</v>
      </c>
      <c r="F48" s="40">
        <v>20</v>
      </c>
      <c r="G48" s="40">
        <v>0.06</v>
      </c>
      <c r="H48" s="40">
        <v>8.26</v>
      </c>
      <c r="I48" s="40">
        <v>0.1</v>
      </c>
      <c r="J48" s="40">
        <v>71</v>
      </c>
      <c r="K48" s="70" t="s">
        <v>47</v>
      </c>
      <c r="L48" s="40"/>
    </row>
    <row r="49" spans="1:12" ht="15" x14ac:dyDescent="0.25">
      <c r="A49" s="23"/>
      <c r="B49" s="15"/>
      <c r="C49" s="11"/>
      <c r="D49" s="66" t="s">
        <v>23</v>
      </c>
      <c r="E49" s="62" t="s">
        <v>52</v>
      </c>
      <c r="F49" s="40">
        <v>40</v>
      </c>
      <c r="G49" s="40">
        <v>3.3</v>
      </c>
      <c r="H49" s="40">
        <v>0.6</v>
      </c>
      <c r="I49" s="40">
        <v>16.7</v>
      </c>
      <c r="J49" s="40">
        <v>87</v>
      </c>
      <c r="K49" s="70" t="s">
        <v>47</v>
      </c>
      <c r="L49" s="40"/>
    </row>
    <row r="50" spans="1:12" ht="15" x14ac:dyDescent="0.25">
      <c r="A50" s="23"/>
      <c r="B50" s="15"/>
      <c r="C50" s="11"/>
      <c r="D50" s="66" t="s">
        <v>24</v>
      </c>
      <c r="E50" s="62" t="s">
        <v>63</v>
      </c>
      <c r="F50" s="40">
        <v>100</v>
      </c>
      <c r="G50" s="40">
        <v>0.8</v>
      </c>
      <c r="H50" s="40">
        <v>0.8</v>
      </c>
      <c r="I50" s="40">
        <v>7.5</v>
      </c>
      <c r="J50" s="40">
        <v>38</v>
      </c>
      <c r="K50" s="70" t="s">
        <v>47</v>
      </c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5">SUM(G44:G50)</f>
        <v>21.180000000000003</v>
      </c>
      <c r="H51" s="19">
        <f t="shared" ref="H51" si="16">SUM(H44:H50)</f>
        <v>23.85</v>
      </c>
      <c r="I51" s="19">
        <f t="shared" ref="I51" si="17">SUM(I44:I50)</f>
        <v>99.21</v>
      </c>
      <c r="J51" s="19">
        <f>SUM(J44:J50)</f>
        <v>650.79999999999995</v>
      </c>
      <c r="K51" s="25"/>
      <c r="L51" s="19">
        <f t="shared" ref="L51" si="18"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:L61" si="22">SUM(J52:J60)</f>
        <v>0</v>
      </c>
      <c r="K61" s="25"/>
      <c r="L61" s="19">
        <f t="shared" si="22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655</v>
      </c>
      <c r="G62" s="32">
        <f t="shared" ref="G62" si="23">G51+G61</f>
        <v>21.180000000000003</v>
      </c>
      <c r="H62" s="32">
        <f t="shared" ref="H62" si="24">H51+H61</f>
        <v>23.85</v>
      </c>
      <c r="I62" s="32">
        <f t="shared" ref="I62" si="25">I51+I61</f>
        <v>99.21</v>
      </c>
      <c r="J62" s="32">
        <f t="shared" ref="J62:L62" si="26">J51+J61</f>
        <v>650.79999999999995</v>
      </c>
      <c r="K62" s="32"/>
      <c r="L62" s="32">
        <f t="shared" si="26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2" t="s">
        <v>67</v>
      </c>
      <c r="F63" s="38">
        <v>175</v>
      </c>
      <c r="G63" s="38">
        <v>10.16</v>
      </c>
      <c r="H63" s="38">
        <v>14.52</v>
      </c>
      <c r="I63" s="38">
        <v>26.5</v>
      </c>
      <c r="J63" s="38">
        <v>278.25</v>
      </c>
      <c r="K63" s="75" t="s">
        <v>69</v>
      </c>
      <c r="L63" s="38"/>
    </row>
    <row r="64" spans="1:12" ht="15" x14ac:dyDescent="0.25">
      <c r="A64" s="23"/>
      <c r="B64" s="15"/>
      <c r="C64" s="11"/>
      <c r="D64" s="7" t="s">
        <v>22</v>
      </c>
      <c r="E64" s="62" t="s">
        <v>68</v>
      </c>
      <c r="F64" s="40">
        <v>200</v>
      </c>
      <c r="G64" s="40">
        <v>2.79</v>
      </c>
      <c r="H64" s="40">
        <v>3.19</v>
      </c>
      <c r="I64" s="40">
        <v>19.71</v>
      </c>
      <c r="J64" s="40">
        <v>118.63</v>
      </c>
      <c r="K64" s="70" t="s">
        <v>103</v>
      </c>
      <c r="L64" s="40"/>
    </row>
    <row r="65" spans="1:12" ht="15" x14ac:dyDescent="0.25">
      <c r="A65" s="23"/>
      <c r="B65" s="15"/>
      <c r="C65" s="11"/>
      <c r="D65" s="7" t="s">
        <v>23</v>
      </c>
      <c r="E65" s="62" t="s">
        <v>52</v>
      </c>
      <c r="F65" s="40">
        <v>40</v>
      </c>
      <c r="G65" s="40">
        <v>3.3</v>
      </c>
      <c r="H65" s="40">
        <v>0.6</v>
      </c>
      <c r="I65" s="40">
        <v>16.7</v>
      </c>
      <c r="J65" s="40">
        <v>87</v>
      </c>
      <c r="K65" s="70" t="s">
        <v>47</v>
      </c>
      <c r="L65" s="40"/>
    </row>
    <row r="66" spans="1:12" ht="15" x14ac:dyDescent="0.25">
      <c r="A66" s="23"/>
      <c r="B66" s="15"/>
      <c r="C66" s="11"/>
      <c r="D66" s="73" t="s">
        <v>44</v>
      </c>
      <c r="E66" s="62" t="s">
        <v>43</v>
      </c>
      <c r="F66" s="40">
        <v>20</v>
      </c>
      <c r="G66" s="40">
        <v>0.06</v>
      </c>
      <c r="H66" s="40">
        <v>8.26</v>
      </c>
      <c r="I66" s="40">
        <v>0.1</v>
      </c>
      <c r="J66" s="40">
        <v>71</v>
      </c>
      <c r="K66" s="70" t="s">
        <v>47</v>
      </c>
      <c r="L66" s="40"/>
    </row>
    <row r="67" spans="1:12" ht="15" x14ac:dyDescent="0.25">
      <c r="A67" s="23"/>
      <c r="B67" s="15"/>
      <c r="C67" s="11"/>
      <c r="D67" s="66" t="s">
        <v>53</v>
      </c>
      <c r="E67" s="62" t="s">
        <v>54</v>
      </c>
      <c r="F67" s="40">
        <v>20</v>
      </c>
      <c r="G67" s="40">
        <v>25.22</v>
      </c>
      <c r="H67" s="40">
        <v>44.03</v>
      </c>
      <c r="I67" s="40">
        <v>0</v>
      </c>
      <c r="J67" s="40">
        <v>32</v>
      </c>
      <c r="K67" s="70" t="s">
        <v>47</v>
      </c>
      <c r="L67" s="40"/>
    </row>
    <row r="68" spans="1:12" ht="15" x14ac:dyDescent="0.25">
      <c r="A68" s="23"/>
      <c r="B68" s="15"/>
      <c r="C68" s="11"/>
      <c r="D68" s="80" t="s">
        <v>24</v>
      </c>
      <c r="E68" s="62" t="s">
        <v>98</v>
      </c>
      <c r="F68" s="40">
        <v>100</v>
      </c>
      <c r="G68" s="40">
        <v>1.5</v>
      </c>
      <c r="H68" s="40">
        <v>0.5</v>
      </c>
      <c r="I68" s="40">
        <v>1.7</v>
      </c>
      <c r="J68" s="40">
        <v>110</v>
      </c>
      <c r="K68" s="70" t="s">
        <v>47</v>
      </c>
      <c r="L68" s="40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SUM(F63:F68)</f>
        <v>555</v>
      </c>
      <c r="G69" s="19">
        <f>SUM(G63:G68)</f>
        <v>43.03</v>
      </c>
      <c r="H69" s="19">
        <f>SUM(H63:H68)</f>
        <v>71.099999999999994</v>
      </c>
      <c r="I69" s="19">
        <f>SUM(I63:I68)</f>
        <v>64.709999999999994</v>
      </c>
      <c r="J69" s="19">
        <f>SUM(J63:J68)</f>
        <v>696.88</v>
      </c>
      <c r="K69" s="25"/>
      <c r="L69" s="19">
        <f>SUM(L63:L68)</f>
        <v>0</v>
      </c>
    </row>
    <row r="70" spans="1:12" ht="15" x14ac:dyDescent="0.25">
      <c r="A70" s="26">
        <f>A63</f>
        <v>1</v>
      </c>
      <c r="B70" s="13">
        <f>B63</f>
        <v>4</v>
      </c>
      <c r="C70" s="10" t="s">
        <v>25</v>
      </c>
      <c r="D70" s="7" t="s">
        <v>26</v>
      </c>
      <c r="E70" s="39"/>
      <c r="F70" s="40"/>
      <c r="G70" s="40"/>
      <c r="H70" s="40"/>
      <c r="I70" s="40"/>
      <c r="J70" s="40"/>
      <c r="K70" s="41"/>
      <c r="L70" s="40"/>
    </row>
    <row r="71" spans="1:12" ht="15" x14ac:dyDescent="0.25">
      <c r="A71" s="23"/>
      <c r="B71" s="15"/>
      <c r="C71" s="11"/>
      <c r="D71" s="7" t="s">
        <v>27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28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29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30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31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32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27">SUM(G70:G78)</f>
        <v>0</v>
      </c>
      <c r="H79" s="19">
        <f t="shared" ref="H79" si="28">SUM(H70:H78)</f>
        <v>0</v>
      </c>
      <c r="I79" s="19">
        <f t="shared" ref="I79" si="29">SUM(I70:I78)</f>
        <v>0</v>
      </c>
      <c r="J79" s="19">
        <f t="shared" ref="J79:L79" si="30">SUM(J70:J78)</f>
        <v>0</v>
      </c>
      <c r="K79" s="25"/>
      <c r="L79" s="19">
        <f t="shared" si="30"/>
        <v>0</v>
      </c>
    </row>
    <row r="80" spans="1:12" ht="15.75" customHeight="1" x14ac:dyDescent="0.2">
      <c r="A80" s="29">
        <f>A63</f>
        <v>1</v>
      </c>
      <c r="B80" s="30">
        <f>B63</f>
        <v>4</v>
      </c>
      <c r="C80" s="85" t="s">
        <v>4</v>
      </c>
      <c r="D80" s="86"/>
      <c r="E80" s="31"/>
      <c r="F80" s="32">
        <f>F69+F79</f>
        <v>555</v>
      </c>
      <c r="G80" s="32">
        <f t="shared" ref="G80" si="31">G69+G79</f>
        <v>43.03</v>
      </c>
      <c r="H80" s="32">
        <f t="shared" ref="H80" si="32">H69+H79</f>
        <v>71.099999999999994</v>
      </c>
      <c r="I80" s="32">
        <f t="shared" ref="I80" si="33">I69+I79</f>
        <v>64.709999999999994</v>
      </c>
      <c r="J80" s="32">
        <f t="shared" ref="J80:L80" si="34">J69+J79</f>
        <v>696.88</v>
      </c>
      <c r="K80" s="32"/>
      <c r="L80" s="32">
        <f t="shared" si="34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76" t="s">
        <v>26</v>
      </c>
      <c r="E81" s="72" t="s">
        <v>70</v>
      </c>
      <c r="F81" s="38">
        <v>75</v>
      </c>
      <c r="G81" s="38">
        <v>1.05</v>
      </c>
      <c r="H81" s="38">
        <v>1.95</v>
      </c>
      <c r="I81" s="38">
        <v>6.45</v>
      </c>
      <c r="J81" s="38">
        <v>47.25</v>
      </c>
      <c r="K81" s="75" t="s">
        <v>71</v>
      </c>
      <c r="L81" s="38"/>
    </row>
    <row r="82" spans="1:12" ht="15" x14ac:dyDescent="0.25">
      <c r="A82" s="23"/>
      <c r="B82" s="15"/>
      <c r="C82" s="11"/>
      <c r="D82" s="84" t="s">
        <v>21</v>
      </c>
      <c r="E82" s="82" t="s">
        <v>99</v>
      </c>
      <c r="F82" s="81">
        <v>150</v>
      </c>
      <c r="G82" s="81">
        <v>3.88</v>
      </c>
      <c r="H82" s="81">
        <v>5.09</v>
      </c>
      <c r="I82" s="81">
        <v>37.770000000000003</v>
      </c>
      <c r="J82" s="81">
        <v>225.18</v>
      </c>
      <c r="K82" s="83" t="s">
        <v>104</v>
      </c>
      <c r="L82" s="81"/>
    </row>
    <row r="83" spans="1:12" ht="15" x14ac:dyDescent="0.25">
      <c r="A83" s="23"/>
      <c r="B83" s="15"/>
      <c r="C83" s="11"/>
      <c r="D83" s="66" t="s">
        <v>60</v>
      </c>
      <c r="E83" s="62" t="s">
        <v>100</v>
      </c>
      <c r="F83" s="40">
        <v>80</v>
      </c>
      <c r="G83" s="40">
        <v>5.81</v>
      </c>
      <c r="H83" s="40">
        <v>5.4</v>
      </c>
      <c r="I83" s="40">
        <v>2.2400000000000002</v>
      </c>
      <c r="J83" s="40">
        <v>82</v>
      </c>
      <c r="K83" s="70" t="s">
        <v>96</v>
      </c>
      <c r="L83" s="81"/>
    </row>
    <row r="84" spans="1:12" ht="15" x14ac:dyDescent="0.25">
      <c r="A84" s="23"/>
      <c r="B84" s="15"/>
      <c r="C84" s="11"/>
      <c r="D84" s="7" t="s">
        <v>22</v>
      </c>
      <c r="E84" s="62" t="s">
        <v>62</v>
      </c>
      <c r="F84" s="40">
        <v>200</v>
      </c>
      <c r="G84" s="40">
        <v>0.04</v>
      </c>
      <c r="H84" s="40">
        <v>0</v>
      </c>
      <c r="I84" s="40">
        <v>24.76</v>
      </c>
      <c r="J84" s="40">
        <v>94.2</v>
      </c>
      <c r="K84" s="70" t="s">
        <v>105</v>
      </c>
      <c r="L84" s="40"/>
    </row>
    <row r="85" spans="1:12" ht="15" x14ac:dyDescent="0.25">
      <c r="A85" s="23"/>
      <c r="B85" s="15"/>
      <c r="C85" s="11"/>
      <c r="D85" s="73" t="s">
        <v>44</v>
      </c>
      <c r="E85" s="62" t="s">
        <v>43</v>
      </c>
      <c r="F85" s="40">
        <v>20</v>
      </c>
      <c r="G85" s="40">
        <v>0.06</v>
      </c>
      <c r="H85" s="40">
        <v>8.26</v>
      </c>
      <c r="I85" s="40">
        <v>0.1</v>
      </c>
      <c r="J85" s="40">
        <v>71</v>
      </c>
      <c r="K85" s="70" t="s">
        <v>47</v>
      </c>
      <c r="L85" s="40"/>
    </row>
    <row r="86" spans="1:12" ht="15" x14ac:dyDescent="0.25">
      <c r="A86" s="23"/>
      <c r="B86" s="15"/>
      <c r="C86" s="11"/>
      <c r="D86" s="73" t="s">
        <v>53</v>
      </c>
      <c r="E86" s="62" t="s">
        <v>54</v>
      </c>
      <c r="F86" s="40">
        <v>20</v>
      </c>
      <c r="G86" s="40">
        <v>25.22</v>
      </c>
      <c r="H86" s="40">
        <v>44.03</v>
      </c>
      <c r="I86" s="40">
        <v>0</v>
      </c>
      <c r="J86" s="40">
        <v>32</v>
      </c>
      <c r="K86" s="70" t="s">
        <v>47</v>
      </c>
      <c r="L86" s="40"/>
    </row>
    <row r="87" spans="1:12" ht="15" x14ac:dyDescent="0.25">
      <c r="A87" s="23"/>
      <c r="B87" s="15"/>
      <c r="C87" s="11"/>
      <c r="D87" s="66" t="s">
        <v>23</v>
      </c>
      <c r="E87" s="62" t="s">
        <v>52</v>
      </c>
      <c r="F87" s="40">
        <v>40</v>
      </c>
      <c r="G87" s="40">
        <v>3.3</v>
      </c>
      <c r="H87" s="40">
        <v>0.6</v>
      </c>
      <c r="I87" s="40">
        <v>16.7</v>
      </c>
      <c r="J87" s="40">
        <v>87</v>
      </c>
      <c r="K87" s="70" t="s">
        <v>47</v>
      </c>
      <c r="L87" s="40"/>
    </row>
    <row r="88" spans="1:12" ht="15" x14ac:dyDescent="0.25">
      <c r="A88" s="23"/>
      <c r="B88" s="15"/>
      <c r="C88" s="11"/>
      <c r="D88" s="66" t="s">
        <v>24</v>
      </c>
      <c r="E88" s="62" t="s">
        <v>57</v>
      </c>
      <c r="F88" s="40">
        <v>100</v>
      </c>
      <c r="G88" s="40">
        <v>0.4</v>
      </c>
      <c r="H88" s="40">
        <v>0.4</v>
      </c>
      <c r="I88" s="40">
        <v>9.8000000000000007</v>
      </c>
      <c r="J88" s="40">
        <v>47</v>
      </c>
      <c r="K88" s="70" t="s">
        <v>47</v>
      </c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SUM(F81:F88)</f>
        <v>685</v>
      </c>
      <c r="G89" s="19">
        <f t="shared" ref="G89" si="35">SUM(G81:G88)</f>
        <v>39.759999999999991</v>
      </c>
      <c r="H89" s="19">
        <f t="shared" ref="H89" si="36">SUM(H81:H88)</f>
        <v>65.73</v>
      </c>
      <c r="I89" s="19">
        <f t="shared" ref="I89" si="37">SUM(I81:I88)</f>
        <v>97.820000000000007</v>
      </c>
      <c r="J89" s="19">
        <f t="shared" ref="J89" si="38">SUM(J81:J88)</f>
        <v>685.63</v>
      </c>
      <c r="K89" s="25"/>
      <c r="L89" s="40"/>
    </row>
    <row r="90" spans="1:12" ht="15" x14ac:dyDescent="0.25">
      <c r="A90" s="26">
        <f>A81</f>
        <v>1</v>
      </c>
      <c r="B90" s="13">
        <f>B81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19">
        <f>SUM(L81:L89)</f>
        <v>0</v>
      </c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9">SUM(G90:G98)</f>
        <v>0</v>
      </c>
      <c r="H99" s="19">
        <f t="shared" ref="H99" si="40">SUM(H90:H98)</f>
        <v>0</v>
      </c>
      <c r="I99" s="19">
        <f t="shared" ref="I99" si="41">SUM(I90:I98)</f>
        <v>0</v>
      </c>
      <c r="J99" s="19">
        <f t="shared" ref="J99:L100" si="42">SUM(J90:J98)</f>
        <v>0</v>
      </c>
      <c r="K99" s="25"/>
      <c r="L99" s="40"/>
    </row>
    <row r="100" spans="1:12" ht="15.75" customHeight="1" thickBot="1" x14ac:dyDescent="0.25">
      <c r="A100" s="29">
        <f>A81</f>
        <v>1</v>
      </c>
      <c r="B100" s="30">
        <f>B81</f>
        <v>5</v>
      </c>
      <c r="C100" s="85" t="s">
        <v>4</v>
      </c>
      <c r="D100" s="86"/>
      <c r="E100" s="31"/>
      <c r="F100" s="32">
        <f>F89+F99</f>
        <v>685</v>
      </c>
      <c r="G100" s="32">
        <f t="shared" ref="G100" si="43">G89+G99</f>
        <v>39.759999999999991</v>
      </c>
      <c r="H100" s="32">
        <f t="shared" ref="H100" si="44">H89+H99</f>
        <v>65.73</v>
      </c>
      <c r="I100" s="32">
        <f t="shared" ref="I100" si="45">I89+I99</f>
        <v>97.820000000000007</v>
      </c>
      <c r="J100" s="32">
        <f t="shared" ref="J100:L101" si="46">J89+J99</f>
        <v>685.63</v>
      </c>
      <c r="K100" s="32"/>
      <c r="L100" s="19">
        <f t="shared" si="42"/>
        <v>0</v>
      </c>
    </row>
    <row r="101" spans="1:12" ht="15.75" thickBot="1" x14ac:dyDescent="0.3">
      <c r="A101" s="20">
        <v>2</v>
      </c>
      <c r="B101" s="21">
        <v>6</v>
      </c>
      <c r="C101" s="22" t="s">
        <v>20</v>
      </c>
      <c r="D101" s="5" t="s">
        <v>21</v>
      </c>
      <c r="E101" s="72" t="s">
        <v>74</v>
      </c>
      <c r="F101" s="38">
        <v>150</v>
      </c>
      <c r="G101" s="38">
        <v>5.52</v>
      </c>
      <c r="H101" s="38">
        <v>5.3</v>
      </c>
      <c r="I101" s="38">
        <v>35.32</v>
      </c>
      <c r="J101" s="38">
        <v>211</v>
      </c>
      <c r="K101" s="75" t="s">
        <v>76</v>
      </c>
      <c r="L101" s="32">
        <f t="shared" si="46"/>
        <v>0</v>
      </c>
    </row>
    <row r="102" spans="1:12" ht="15" x14ac:dyDescent="0.25">
      <c r="A102" s="23"/>
      <c r="B102" s="15"/>
      <c r="C102" s="11"/>
      <c r="D102" s="93" t="s">
        <v>21</v>
      </c>
      <c r="E102" s="62" t="s">
        <v>75</v>
      </c>
      <c r="F102" s="40">
        <v>75</v>
      </c>
      <c r="G102" s="40">
        <v>10.68</v>
      </c>
      <c r="H102" s="40">
        <v>6.32</v>
      </c>
      <c r="I102" s="40">
        <v>5.74</v>
      </c>
      <c r="J102" s="40">
        <v>176.75</v>
      </c>
      <c r="K102" s="70" t="s">
        <v>77</v>
      </c>
      <c r="L102" s="38"/>
    </row>
    <row r="103" spans="1:12" ht="15" x14ac:dyDescent="0.25">
      <c r="A103" s="23"/>
      <c r="B103" s="15"/>
      <c r="C103" s="11"/>
      <c r="D103" s="7" t="s">
        <v>22</v>
      </c>
      <c r="E103" s="62" t="s">
        <v>62</v>
      </c>
      <c r="F103" s="40">
        <v>200</v>
      </c>
      <c r="G103" s="40">
        <v>0.1</v>
      </c>
      <c r="H103" s="40">
        <v>0</v>
      </c>
      <c r="I103" s="40">
        <v>11.7</v>
      </c>
      <c r="J103" s="40">
        <v>71</v>
      </c>
      <c r="K103" s="70" t="s">
        <v>46</v>
      </c>
      <c r="L103" s="40"/>
    </row>
    <row r="104" spans="1:12" ht="15" x14ac:dyDescent="0.25">
      <c r="A104" s="23"/>
      <c r="B104" s="15"/>
      <c r="C104" s="11"/>
      <c r="D104" s="73" t="s">
        <v>26</v>
      </c>
      <c r="E104" s="62" t="s">
        <v>72</v>
      </c>
      <c r="F104" s="40">
        <v>50</v>
      </c>
      <c r="G104" s="40">
        <v>0.36</v>
      </c>
      <c r="H104" s="40">
        <v>3.7</v>
      </c>
      <c r="I104" s="40">
        <v>2.1800000000000002</v>
      </c>
      <c r="J104" s="40">
        <v>40.799999999999997</v>
      </c>
      <c r="K104" s="70" t="s">
        <v>73</v>
      </c>
      <c r="L104" s="40"/>
    </row>
    <row r="105" spans="1:12" ht="15" x14ac:dyDescent="0.25">
      <c r="A105" s="23"/>
      <c r="B105" s="15"/>
      <c r="C105" s="11"/>
      <c r="D105" s="73" t="s">
        <v>23</v>
      </c>
      <c r="E105" s="62" t="s">
        <v>52</v>
      </c>
      <c r="F105" s="40">
        <v>40</v>
      </c>
      <c r="G105" s="40">
        <v>1.65</v>
      </c>
      <c r="H105" s="40">
        <v>0.3</v>
      </c>
      <c r="I105" s="40">
        <v>8.4</v>
      </c>
      <c r="J105" s="40">
        <v>43.5</v>
      </c>
      <c r="K105" s="70" t="s">
        <v>47</v>
      </c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47">SUM(G101:G107)</f>
        <v>18.309999999999999</v>
      </c>
      <c r="H108" s="19">
        <f t="shared" si="47"/>
        <v>15.620000000000001</v>
      </c>
      <c r="I108" s="19">
        <f t="shared" si="47"/>
        <v>63.34</v>
      </c>
      <c r="J108" s="19">
        <f t="shared" si="47"/>
        <v>543.04999999999995</v>
      </c>
      <c r="K108" s="25"/>
      <c r="L108" s="40"/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19">
        <f t="shared" ref="L109" si="48">SUM(L102:L108)</f>
        <v>0</v>
      </c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9">SUM(G109:G117)</f>
        <v>0</v>
      </c>
      <c r="H118" s="19">
        <f t="shared" si="49"/>
        <v>0</v>
      </c>
      <c r="I118" s="19">
        <f t="shared" si="49"/>
        <v>0</v>
      </c>
      <c r="J118" s="19">
        <f t="shared" si="49"/>
        <v>0</v>
      </c>
      <c r="K118" s="25"/>
      <c r="L118" s="40"/>
    </row>
    <row r="119" spans="1:12" ht="15.75" thickBot="1" x14ac:dyDescent="0.25">
      <c r="A119" s="29">
        <f>A101</f>
        <v>2</v>
      </c>
      <c r="B119" s="30">
        <v>6</v>
      </c>
      <c r="C119" s="85" t="s">
        <v>4</v>
      </c>
      <c r="D119" s="86"/>
      <c r="E119" s="31"/>
      <c r="F119" s="32">
        <f>F108+F118</f>
        <v>515</v>
      </c>
      <c r="G119" s="32">
        <f t="shared" ref="G119" si="50">G108+G118</f>
        <v>18.309999999999999</v>
      </c>
      <c r="H119" s="32">
        <f t="shared" ref="H119" si="51">H108+H118</f>
        <v>15.620000000000001</v>
      </c>
      <c r="I119" s="32">
        <f t="shared" ref="I119" si="52">I108+I118</f>
        <v>63.34</v>
      </c>
      <c r="J119" s="32">
        <f t="shared" ref="J119:L120" si="53">J108+J118</f>
        <v>543.04999999999995</v>
      </c>
      <c r="K119" s="32"/>
      <c r="L119" s="19">
        <f t="shared" ref="L119" si="54">SUM(L110:L118)</f>
        <v>0</v>
      </c>
    </row>
    <row r="120" spans="1:12" ht="15.75" thickBot="1" x14ac:dyDescent="0.3">
      <c r="A120" s="14">
        <v>2</v>
      </c>
      <c r="B120" s="15">
        <v>7</v>
      </c>
      <c r="C120" s="22" t="s">
        <v>20</v>
      </c>
      <c r="D120" s="76" t="s">
        <v>26</v>
      </c>
      <c r="E120" s="72" t="s">
        <v>78</v>
      </c>
      <c r="F120" s="38">
        <v>75</v>
      </c>
      <c r="G120" s="38">
        <v>0.09</v>
      </c>
      <c r="H120" s="38">
        <v>3.83</v>
      </c>
      <c r="I120" s="38">
        <v>8.3699999999999992</v>
      </c>
      <c r="J120" s="38">
        <v>67.599999999999994</v>
      </c>
      <c r="K120" s="75" t="s">
        <v>79</v>
      </c>
      <c r="L120" s="32">
        <f t="shared" si="53"/>
        <v>0</v>
      </c>
    </row>
    <row r="121" spans="1:12" ht="15" x14ac:dyDescent="0.25">
      <c r="A121" s="14"/>
      <c r="B121" s="15"/>
      <c r="C121" s="11"/>
      <c r="D121" s="93" t="s">
        <v>21</v>
      </c>
      <c r="E121" s="62" t="s">
        <v>41</v>
      </c>
      <c r="F121" s="40">
        <v>200</v>
      </c>
      <c r="G121" s="40">
        <v>15.52</v>
      </c>
      <c r="H121" s="40">
        <v>16.350000000000001</v>
      </c>
      <c r="I121" s="40">
        <v>34.32</v>
      </c>
      <c r="J121" s="40">
        <v>362.5</v>
      </c>
      <c r="K121" s="70" t="s">
        <v>45</v>
      </c>
      <c r="L121" s="38"/>
    </row>
    <row r="122" spans="1:12" ht="15" x14ac:dyDescent="0.25">
      <c r="A122" s="14"/>
      <c r="B122" s="15"/>
      <c r="C122" s="11"/>
      <c r="D122" s="94" t="s">
        <v>30</v>
      </c>
      <c r="E122" s="62" t="s">
        <v>101</v>
      </c>
      <c r="F122" s="40">
        <v>200</v>
      </c>
      <c r="G122" s="40">
        <v>2</v>
      </c>
      <c r="H122" s="40">
        <v>0.2</v>
      </c>
      <c r="I122" s="40">
        <v>5.8</v>
      </c>
      <c r="J122" s="40">
        <v>36</v>
      </c>
      <c r="K122" s="70" t="s">
        <v>47</v>
      </c>
      <c r="L122" s="40"/>
    </row>
    <row r="123" spans="1:12" ht="15" x14ac:dyDescent="0.25">
      <c r="A123" s="14"/>
      <c r="B123" s="15"/>
      <c r="C123" s="11"/>
      <c r="D123" s="7" t="s">
        <v>23</v>
      </c>
      <c r="E123" s="62" t="s">
        <v>52</v>
      </c>
      <c r="F123" s="40">
        <v>40</v>
      </c>
      <c r="G123" s="40">
        <v>3.3</v>
      </c>
      <c r="H123" s="40">
        <v>0.6</v>
      </c>
      <c r="I123" s="40">
        <v>16.7</v>
      </c>
      <c r="J123" s="40">
        <v>87</v>
      </c>
      <c r="K123" s="70" t="s">
        <v>47</v>
      </c>
      <c r="L123" s="40"/>
    </row>
    <row r="124" spans="1:12" ht="15" x14ac:dyDescent="0.25">
      <c r="A124" s="14"/>
      <c r="B124" s="15"/>
      <c r="C124" s="11"/>
      <c r="D124" s="73" t="s">
        <v>44</v>
      </c>
      <c r="E124" s="62" t="s">
        <v>43</v>
      </c>
      <c r="F124" s="40">
        <v>20</v>
      </c>
      <c r="G124" s="40">
        <v>0.06</v>
      </c>
      <c r="H124" s="40">
        <v>8.26</v>
      </c>
      <c r="I124" s="40">
        <v>0.1</v>
      </c>
      <c r="J124" s="40">
        <v>71</v>
      </c>
      <c r="K124" s="70" t="s">
        <v>47</v>
      </c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55">SUM(G120:G126)</f>
        <v>20.97</v>
      </c>
      <c r="H127" s="19">
        <f t="shared" si="55"/>
        <v>29.240000000000002</v>
      </c>
      <c r="I127" s="19">
        <f t="shared" si="55"/>
        <v>65.289999999999992</v>
      </c>
      <c r="J127" s="19">
        <f t="shared" si="55"/>
        <v>624.1</v>
      </c>
      <c r="K127" s="25"/>
      <c r="L127" s="40"/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19">
        <f t="shared" ref="L128" si="56">SUM(L121:L127)</f>
        <v>0</v>
      </c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7">SUM(G128:G136)</f>
        <v>0</v>
      </c>
      <c r="H137" s="19">
        <f t="shared" si="57"/>
        <v>0</v>
      </c>
      <c r="I137" s="19">
        <f t="shared" si="57"/>
        <v>0</v>
      </c>
      <c r="J137" s="19">
        <f t="shared" si="57"/>
        <v>0</v>
      </c>
      <c r="K137" s="25"/>
      <c r="L137" s="40"/>
    </row>
    <row r="138" spans="1:12" ht="15.75" thickBot="1" x14ac:dyDescent="0.25">
      <c r="A138" s="33">
        <f>A120</f>
        <v>2</v>
      </c>
      <c r="B138" s="33">
        <f>B120</f>
        <v>7</v>
      </c>
      <c r="C138" s="85" t="s">
        <v>4</v>
      </c>
      <c r="D138" s="86"/>
      <c r="E138" s="31"/>
      <c r="F138" s="32">
        <f>F127+F137</f>
        <v>535</v>
      </c>
      <c r="G138" s="32">
        <f t="shared" ref="G138" si="58">G127+G137</f>
        <v>20.97</v>
      </c>
      <c r="H138" s="32">
        <f t="shared" ref="H138" si="59">H127+H137</f>
        <v>29.240000000000002</v>
      </c>
      <c r="I138" s="32">
        <f t="shared" ref="I138" si="60">I127+I137</f>
        <v>65.289999999999992</v>
      </c>
      <c r="J138" s="32">
        <f t="shared" ref="J138:L139" si="61">J127+J137</f>
        <v>624.1</v>
      </c>
      <c r="K138" s="32"/>
      <c r="L138" s="19">
        <f t="shared" ref="L138" si="62">SUM(L129:L137)</f>
        <v>0</v>
      </c>
    </row>
    <row r="139" spans="1:12" ht="15.75" thickBot="1" x14ac:dyDescent="0.3">
      <c r="A139" s="20">
        <v>2</v>
      </c>
      <c r="B139" s="21">
        <v>8</v>
      </c>
      <c r="C139" s="22" t="s">
        <v>20</v>
      </c>
      <c r="D139" s="76" t="s">
        <v>80</v>
      </c>
      <c r="E139" s="72" t="s">
        <v>81</v>
      </c>
      <c r="F139" s="38">
        <v>75</v>
      </c>
      <c r="G139" s="38">
        <v>1.28</v>
      </c>
      <c r="H139" s="38">
        <v>1.4</v>
      </c>
      <c r="I139" s="38">
        <v>12.4</v>
      </c>
      <c r="J139" s="38">
        <v>65</v>
      </c>
      <c r="K139" s="75" t="s">
        <v>85</v>
      </c>
      <c r="L139" s="32">
        <f t="shared" si="61"/>
        <v>0</v>
      </c>
    </row>
    <row r="140" spans="1:12" ht="15" x14ac:dyDescent="0.25">
      <c r="A140" s="23"/>
      <c r="B140" s="15"/>
      <c r="C140" s="11"/>
      <c r="D140" s="66" t="s">
        <v>21</v>
      </c>
      <c r="E140" s="62" t="s">
        <v>82</v>
      </c>
      <c r="F140" s="40">
        <v>150</v>
      </c>
      <c r="G140" s="40">
        <v>3.02</v>
      </c>
      <c r="H140" s="40">
        <v>4.8</v>
      </c>
      <c r="I140" s="40">
        <v>20.48</v>
      </c>
      <c r="J140" s="40">
        <v>137.25</v>
      </c>
      <c r="K140" s="70" t="s">
        <v>106</v>
      </c>
      <c r="L140" s="38"/>
    </row>
    <row r="141" spans="1:12" ht="15" x14ac:dyDescent="0.25">
      <c r="A141" s="23"/>
      <c r="B141" s="15"/>
      <c r="C141" s="11"/>
      <c r="D141" s="73" t="s">
        <v>21</v>
      </c>
      <c r="E141" s="62" t="s">
        <v>83</v>
      </c>
      <c r="F141" s="40">
        <v>70</v>
      </c>
      <c r="G141" s="40">
        <v>7.7</v>
      </c>
      <c r="H141" s="40">
        <v>16.100000000000001</v>
      </c>
      <c r="I141" s="40">
        <v>0.28000000000000003</v>
      </c>
      <c r="J141" s="40">
        <v>182</v>
      </c>
      <c r="K141" s="70" t="s">
        <v>47</v>
      </c>
      <c r="L141" s="40"/>
    </row>
    <row r="142" spans="1:12" ht="15.75" customHeight="1" x14ac:dyDescent="0.25">
      <c r="A142" s="23"/>
      <c r="B142" s="15"/>
      <c r="C142" s="11"/>
      <c r="D142" s="73" t="s">
        <v>22</v>
      </c>
      <c r="E142" s="62" t="s">
        <v>84</v>
      </c>
      <c r="F142" s="40">
        <v>200</v>
      </c>
      <c r="G142" s="40">
        <v>0.06</v>
      </c>
      <c r="H142" s="40">
        <v>0</v>
      </c>
      <c r="I142" s="40">
        <v>17.559999999999999</v>
      </c>
      <c r="J142" s="40">
        <v>62</v>
      </c>
      <c r="K142" s="70" t="s">
        <v>86</v>
      </c>
      <c r="L142" s="40"/>
    </row>
    <row r="143" spans="1:12" ht="15" x14ac:dyDescent="0.25">
      <c r="A143" s="23"/>
      <c r="B143" s="15"/>
      <c r="C143" s="11"/>
      <c r="D143" s="73" t="s">
        <v>23</v>
      </c>
      <c r="E143" s="62" t="s">
        <v>52</v>
      </c>
      <c r="F143" s="40">
        <v>40</v>
      </c>
      <c r="G143" s="40">
        <v>3.3</v>
      </c>
      <c r="H143" s="40">
        <v>0.6</v>
      </c>
      <c r="I143" s="40">
        <v>16.7</v>
      </c>
      <c r="J143" s="40">
        <v>87</v>
      </c>
      <c r="K143" s="70" t="s">
        <v>47</v>
      </c>
      <c r="L143" s="40"/>
    </row>
    <row r="144" spans="1:12" ht="15" x14ac:dyDescent="0.25">
      <c r="A144" s="23"/>
      <c r="B144" s="15"/>
      <c r="C144" s="11"/>
      <c r="D144" s="66" t="s">
        <v>44</v>
      </c>
      <c r="E144" s="62" t="s">
        <v>43</v>
      </c>
      <c r="F144" s="40">
        <v>20</v>
      </c>
      <c r="G144" s="40">
        <v>0.06</v>
      </c>
      <c r="H144" s="40">
        <v>8.26</v>
      </c>
      <c r="I144" s="40">
        <v>0.1</v>
      </c>
      <c r="J144" s="40">
        <v>71</v>
      </c>
      <c r="K144" s="70" t="s">
        <v>47</v>
      </c>
      <c r="L144" s="40"/>
    </row>
    <row r="145" spans="1:12" ht="15" x14ac:dyDescent="0.25">
      <c r="A145" s="23"/>
      <c r="B145" s="15"/>
      <c r="C145" s="11"/>
      <c r="D145" s="66" t="s">
        <v>53</v>
      </c>
      <c r="E145" s="62" t="s">
        <v>54</v>
      </c>
      <c r="F145" s="40">
        <v>20</v>
      </c>
      <c r="G145" s="40">
        <v>25.22</v>
      </c>
      <c r="H145" s="40">
        <v>44.03</v>
      </c>
      <c r="I145" s="40">
        <v>0</v>
      </c>
      <c r="J145" s="40">
        <v>32</v>
      </c>
      <c r="K145" s="70" t="s">
        <v>47</v>
      </c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63">SUM(G139:G145)</f>
        <v>40.64</v>
      </c>
      <c r="H146" s="19">
        <f t="shared" si="63"/>
        <v>75.19</v>
      </c>
      <c r="I146" s="19">
        <f t="shared" si="63"/>
        <v>67.52</v>
      </c>
      <c r="J146" s="19">
        <f t="shared" si="63"/>
        <v>636.25</v>
      </c>
      <c r="K146" s="25"/>
      <c r="L146" s="40"/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19">
        <f t="shared" ref="L147" si="64">SUM(L140:L146)</f>
        <v>0</v>
      </c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5">SUM(G147:G155)</f>
        <v>0</v>
      </c>
      <c r="H156" s="19">
        <f t="shared" si="65"/>
        <v>0</v>
      </c>
      <c r="I156" s="19">
        <f t="shared" si="65"/>
        <v>0</v>
      </c>
      <c r="J156" s="19">
        <f t="shared" si="65"/>
        <v>0</v>
      </c>
      <c r="K156" s="25"/>
      <c r="L156" s="40"/>
    </row>
    <row r="157" spans="1:12" ht="15.75" thickBot="1" x14ac:dyDescent="0.25">
      <c r="A157" s="29">
        <f>A139</f>
        <v>2</v>
      </c>
      <c r="B157" s="30">
        <f>B139</f>
        <v>8</v>
      </c>
      <c r="C157" s="85" t="s">
        <v>4</v>
      </c>
      <c r="D157" s="86"/>
      <c r="E157" s="31"/>
      <c r="F157" s="32">
        <f>F146+F156</f>
        <v>575</v>
      </c>
      <c r="G157" s="32">
        <f t="shared" ref="G157" si="66">G146+G156</f>
        <v>40.64</v>
      </c>
      <c r="H157" s="32">
        <f t="shared" ref="H157" si="67">H146+H156</f>
        <v>75.19</v>
      </c>
      <c r="I157" s="32">
        <f t="shared" ref="I157" si="68">I146+I156</f>
        <v>67.52</v>
      </c>
      <c r="J157" s="32">
        <f t="shared" ref="J157:L158" si="69">J146+J156</f>
        <v>636.25</v>
      </c>
      <c r="K157" s="32"/>
      <c r="L157" s="19">
        <f t="shared" ref="L157" si="70">SUM(L148:L156)</f>
        <v>0</v>
      </c>
    </row>
    <row r="158" spans="1:12" ht="15.75" thickBot="1" x14ac:dyDescent="0.3">
      <c r="A158" s="20">
        <v>2</v>
      </c>
      <c r="B158" s="21">
        <v>9</v>
      </c>
      <c r="C158" s="22" t="s">
        <v>20</v>
      </c>
      <c r="D158" s="76" t="s">
        <v>80</v>
      </c>
      <c r="E158" s="72" t="s">
        <v>87</v>
      </c>
      <c r="F158" s="38">
        <v>50</v>
      </c>
      <c r="G158" s="38">
        <v>0.4</v>
      </c>
      <c r="H158" s="38">
        <v>0</v>
      </c>
      <c r="I158" s="38">
        <v>2</v>
      </c>
      <c r="J158" s="38">
        <v>13</v>
      </c>
      <c r="K158" s="75" t="s">
        <v>88</v>
      </c>
      <c r="L158" s="32">
        <f t="shared" si="69"/>
        <v>0</v>
      </c>
    </row>
    <row r="159" spans="1:12" ht="15" x14ac:dyDescent="0.25">
      <c r="A159" s="23"/>
      <c r="B159" s="15"/>
      <c r="C159" s="11"/>
      <c r="D159" s="66" t="s">
        <v>21</v>
      </c>
      <c r="E159" s="62" t="s">
        <v>89</v>
      </c>
      <c r="F159" s="40">
        <v>150</v>
      </c>
      <c r="G159" s="40">
        <v>9.27</v>
      </c>
      <c r="H159" s="40">
        <v>5.33</v>
      </c>
      <c r="I159" s="40">
        <v>36.869999999999997</v>
      </c>
      <c r="J159" s="40">
        <v>231.78</v>
      </c>
      <c r="K159" s="70" t="s">
        <v>91</v>
      </c>
      <c r="L159" s="38"/>
    </row>
    <row r="160" spans="1:12" ht="15" x14ac:dyDescent="0.25">
      <c r="A160" s="23"/>
      <c r="B160" s="15"/>
      <c r="C160" s="11"/>
      <c r="D160" s="73" t="s">
        <v>21</v>
      </c>
      <c r="E160" s="62" t="s">
        <v>90</v>
      </c>
      <c r="F160" s="40">
        <v>75</v>
      </c>
      <c r="G160" s="40">
        <v>10.68</v>
      </c>
      <c r="H160" s="40">
        <v>11.72</v>
      </c>
      <c r="I160" s="40">
        <v>5.74</v>
      </c>
      <c r="J160" s="40">
        <v>176.75</v>
      </c>
      <c r="K160" s="70" t="s">
        <v>92</v>
      </c>
      <c r="L160" s="40"/>
    </row>
    <row r="161" spans="1:12" ht="15" x14ac:dyDescent="0.25">
      <c r="A161" s="23"/>
      <c r="B161" s="15"/>
      <c r="C161" s="11"/>
      <c r="D161" s="94" t="s">
        <v>22</v>
      </c>
      <c r="E161" s="62" t="s">
        <v>42</v>
      </c>
      <c r="F161" s="40">
        <v>200</v>
      </c>
      <c r="G161" s="40">
        <v>0.06</v>
      </c>
      <c r="H161" s="40">
        <v>0</v>
      </c>
      <c r="I161" s="40">
        <v>17.559999999999999</v>
      </c>
      <c r="J161" s="40">
        <v>62</v>
      </c>
      <c r="K161" s="70" t="s">
        <v>86</v>
      </c>
      <c r="L161" s="40"/>
    </row>
    <row r="162" spans="1:12" ht="15" x14ac:dyDescent="0.25">
      <c r="A162" s="23"/>
      <c r="B162" s="15"/>
      <c r="C162" s="11"/>
      <c r="D162" s="73" t="s">
        <v>23</v>
      </c>
      <c r="E162" s="62" t="s">
        <v>52</v>
      </c>
      <c r="F162" s="40">
        <v>40</v>
      </c>
      <c r="G162" s="40">
        <v>1.65</v>
      </c>
      <c r="H162" s="40">
        <v>0.3</v>
      </c>
      <c r="I162" s="40">
        <v>8.4</v>
      </c>
      <c r="J162" s="40">
        <v>43.5</v>
      </c>
      <c r="K162" s="70" t="s">
        <v>47</v>
      </c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1">SUM(G158:G164)</f>
        <v>22.06</v>
      </c>
      <c r="H165" s="19">
        <f t="shared" si="71"/>
        <v>17.350000000000001</v>
      </c>
      <c r="I165" s="19">
        <f t="shared" si="71"/>
        <v>70.570000000000007</v>
      </c>
      <c r="J165" s="19">
        <f t="shared" si="71"/>
        <v>527.03</v>
      </c>
      <c r="K165" s="25"/>
      <c r="L165" s="40"/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19">
        <f t="shared" ref="L166" si="72">SUM(L159:L165)</f>
        <v>0</v>
      </c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3">SUM(G166:G174)</f>
        <v>0</v>
      </c>
      <c r="H175" s="19">
        <f t="shared" si="73"/>
        <v>0</v>
      </c>
      <c r="I175" s="19">
        <f t="shared" si="73"/>
        <v>0</v>
      </c>
      <c r="J175" s="19">
        <f t="shared" si="73"/>
        <v>0</v>
      </c>
      <c r="K175" s="25"/>
      <c r="L175" s="40"/>
    </row>
    <row r="176" spans="1:12" ht="15.75" thickBot="1" x14ac:dyDescent="0.25">
      <c r="A176" s="29">
        <f>A158</f>
        <v>2</v>
      </c>
      <c r="B176" s="30">
        <f>B158</f>
        <v>9</v>
      </c>
      <c r="C176" s="85" t="s">
        <v>4</v>
      </c>
      <c r="D176" s="86"/>
      <c r="E176" s="31"/>
      <c r="F176" s="32">
        <f>F165+F175</f>
        <v>515</v>
      </c>
      <c r="G176" s="32">
        <f t="shared" ref="G176" si="74">G165+G175</f>
        <v>22.06</v>
      </c>
      <c r="H176" s="32">
        <f t="shared" ref="H176" si="75">H165+H175</f>
        <v>17.350000000000001</v>
      </c>
      <c r="I176" s="32">
        <f t="shared" ref="I176" si="76">I165+I175</f>
        <v>70.570000000000007</v>
      </c>
      <c r="J176" s="32">
        <f t="shared" ref="J176:L177" si="77">J165+J175</f>
        <v>527.03</v>
      </c>
      <c r="K176" s="32"/>
      <c r="L176" s="19">
        <f t="shared" ref="L176" si="78">SUM(L167:L175)</f>
        <v>0</v>
      </c>
    </row>
    <row r="177" spans="1:12" ht="15.75" thickBot="1" x14ac:dyDescent="0.3">
      <c r="A177" s="20">
        <v>2</v>
      </c>
      <c r="B177" s="21">
        <v>10</v>
      </c>
      <c r="C177" s="22" t="s">
        <v>20</v>
      </c>
      <c r="D177" s="76" t="s">
        <v>26</v>
      </c>
      <c r="E177" s="72" t="s">
        <v>93</v>
      </c>
      <c r="F177" s="38">
        <v>75</v>
      </c>
      <c r="G177" s="38">
        <v>0.99</v>
      </c>
      <c r="H177" s="38">
        <v>9.81</v>
      </c>
      <c r="I177" s="38">
        <v>15.81</v>
      </c>
      <c r="J177" s="38">
        <v>110</v>
      </c>
      <c r="K177" s="75" t="s">
        <v>95</v>
      </c>
      <c r="L177" s="32">
        <f t="shared" si="77"/>
        <v>0</v>
      </c>
    </row>
    <row r="178" spans="1:12" ht="15" x14ac:dyDescent="0.25">
      <c r="A178" s="23"/>
      <c r="B178" s="15"/>
      <c r="C178" s="11"/>
      <c r="D178" s="66" t="s">
        <v>21</v>
      </c>
      <c r="E178" s="62" t="s">
        <v>50</v>
      </c>
      <c r="F178" s="40">
        <v>150</v>
      </c>
      <c r="G178" s="40">
        <v>2.5</v>
      </c>
      <c r="H178" s="40">
        <v>5.09</v>
      </c>
      <c r="I178" s="40">
        <v>37.770000000000003</v>
      </c>
      <c r="J178" s="40">
        <v>225.18</v>
      </c>
      <c r="K178" s="70" t="s">
        <v>96</v>
      </c>
      <c r="L178" s="38"/>
    </row>
    <row r="179" spans="1:12" ht="15" x14ac:dyDescent="0.25">
      <c r="A179" s="23"/>
      <c r="B179" s="15"/>
      <c r="C179" s="11"/>
      <c r="D179" s="94" t="s">
        <v>30</v>
      </c>
      <c r="E179" s="62" t="s">
        <v>94</v>
      </c>
      <c r="F179" s="40">
        <v>225</v>
      </c>
      <c r="G179" s="40">
        <v>0.44</v>
      </c>
      <c r="H179" s="40">
        <v>0</v>
      </c>
      <c r="I179" s="40">
        <v>24</v>
      </c>
      <c r="J179" s="40">
        <v>110</v>
      </c>
      <c r="K179" s="70" t="s">
        <v>102</v>
      </c>
      <c r="L179" s="40"/>
    </row>
    <row r="180" spans="1:12" ht="15" x14ac:dyDescent="0.25">
      <c r="A180" s="23"/>
      <c r="B180" s="15"/>
      <c r="C180" s="11"/>
      <c r="D180" s="7" t="s">
        <v>23</v>
      </c>
      <c r="E180" s="62" t="s">
        <v>52</v>
      </c>
      <c r="F180" s="40">
        <v>50</v>
      </c>
      <c r="G180" s="40">
        <v>3.3</v>
      </c>
      <c r="H180" s="40">
        <v>0.6</v>
      </c>
      <c r="I180" s="95">
        <v>16.8</v>
      </c>
      <c r="J180" s="40">
        <v>87</v>
      </c>
      <c r="K180" s="70" t="s">
        <v>47</v>
      </c>
      <c r="L180" s="40"/>
    </row>
    <row r="181" spans="1:12" ht="15" x14ac:dyDescent="0.25">
      <c r="A181" s="23"/>
      <c r="B181" s="15"/>
      <c r="C181" s="11"/>
      <c r="D181" s="73" t="s">
        <v>44</v>
      </c>
      <c r="E181" s="62" t="s">
        <v>43</v>
      </c>
      <c r="F181" s="40">
        <v>20</v>
      </c>
      <c r="G181" s="40">
        <v>0.06</v>
      </c>
      <c r="H181" s="40">
        <v>8.26</v>
      </c>
      <c r="I181" s="40">
        <v>0.1</v>
      </c>
      <c r="J181" s="40">
        <v>71</v>
      </c>
      <c r="K181" s="70" t="s">
        <v>47</v>
      </c>
      <c r="L181" s="40"/>
    </row>
    <row r="182" spans="1:12" ht="15" x14ac:dyDescent="0.25">
      <c r="A182" s="23"/>
      <c r="B182" s="15"/>
      <c r="C182" s="11"/>
      <c r="D182" s="66" t="s">
        <v>24</v>
      </c>
      <c r="E182" s="62" t="s">
        <v>57</v>
      </c>
      <c r="F182" s="40">
        <v>100</v>
      </c>
      <c r="G182" s="40">
        <v>0.4</v>
      </c>
      <c r="H182" s="40">
        <v>0.4</v>
      </c>
      <c r="I182" s="40">
        <v>9.8000000000000007</v>
      </c>
      <c r="J182" s="40">
        <v>47</v>
      </c>
      <c r="K182" s="70" t="s">
        <v>47</v>
      </c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79">SUM(G177:G183)</f>
        <v>7.69</v>
      </c>
      <c r="H184" s="19">
        <f t="shared" si="79"/>
        <v>24.159999999999997</v>
      </c>
      <c r="I184" s="19">
        <f t="shared" si="79"/>
        <v>104.28</v>
      </c>
      <c r="J184" s="19">
        <f t="shared" si="79"/>
        <v>650.18000000000006</v>
      </c>
      <c r="K184" s="25"/>
      <c r="L184" s="40"/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19">
        <f t="shared" ref="L185" si="80">SUM(L178:L184)</f>
        <v>0</v>
      </c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1">SUM(G185:G193)</f>
        <v>0</v>
      </c>
      <c r="H194" s="19">
        <f t="shared" si="81"/>
        <v>0</v>
      </c>
      <c r="I194" s="19">
        <f t="shared" si="81"/>
        <v>0</v>
      </c>
      <c r="J194" s="19">
        <f t="shared" si="81"/>
        <v>0</v>
      </c>
      <c r="K194" s="25"/>
      <c r="L194" s="40"/>
    </row>
    <row r="195" spans="1:12" ht="15.75" thickBot="1" x14ac:dyDescent="0.25">
      <c r="A195" s="29">
        <f>A177</f>
        <v>2</v>
      </c>
      <c r="B195" s="30">
        <f>B177</f>
        <v>10</v>
      </c>
      <c r="C195" s="85" t="s">
        <v>4</v>
      </c>
      <c r="D195" s="86"/>
      <c r="E195" s="31"/>
      <c r="F195" s="32">
        <f>F184+F194</f>
        <v>620</v>
      </c>
      <c r="G195" s="32">
        <f t="shared" ref="G195" si="82">G184+G194</f>
        <v>7.69</v>
      </c>
      <c r="H195" s="32">
        <f t="shared" ref="H195" si="83">H184+H194</f>
        <v>24.159999999999997</v>
      </c>
      <c r="I195" s="32">
        <f t="shared" ref="I195" si="84">I184+I194</f>
        <v>104.28</v>
      </c>
      <c r="J195" s="32">
        <f t="shared" ref="J195:L196" si="85">J184+J194</f>
        <v>650.18000000000006</v>
      </c>
      <c r="K195" s="32"/>
      <c r="L195" s="19">
        <f t="shared" ref="L195" si="86">SUM(L186:L194)</f>
        <v>0</v>
      </c>
    </row>
    <row r="196" spans="1:12" ht="13.5" thickBot="1" x14ac:dyDescent="0.25">
      <c r="A196" s="27"/>
      <c r="B196" s="28"/>
      <c r="C196" s="87" t="s">
        <v>5</v>
      </c>
      <c r="D196" s="87"/>
      <c r="E196" s="87"/>
      <c r="F196" s="34">
        <f>(F24+F43+F62+F80+F100+F119+F138+F157+F176+F195)/(IF(F24=0,0,1)+IF(F43=0,0,1)+IF(F62=0,0,1)+IF(F80=0,0,1)+IF(F100=0,0,1)+IF(F119=0,0,1)+IF(F138=0,0,1)+IF(F157=0,0,1)+IF(F176=0,0,1)+IF(F195=0,0,1))</f>
        <v>580.5</v>
      </c>
      <c r="G196" s="34">
        <f>(G24+G43+G62+G80+G100+G119+G138+G157+G176+G195)/(IF(G24=0,0,1)+IF(G43=0,0,1)+IF(G62=0,0,1)+IF(G80=0,0,1)+IF(G100=0,0,1)+IF(G119=0,0,1)+IF(G138=0,0,1)+IF(G157=0,0,1)+IF(G176=0,0,1)+IF(G195=0,0,1))</f>
        <v>26.556000000000001</v>
      </c>
      <c r="H196" s="34">
        <f>(H24+H43+H62+H80+H100+H119+H138+H157+H176+H195)/(IF(H24=0,0,1)+IF(H43=0,0,1)+IF(H62=0,0,1)+IF(H80=0,0,1)+IF(H100=0,0,1)+IF(H119=0,0,1)+IF(H138=0,0,1)+IF(H157=0,0,1)+IF(H176=0,0,1)+IF(H195=0,0,1))</f>
        <v>41.917000000000009</v>
      </c>
      <c r="I196" s="34">
        <f>(I24+I43+I62+I80+I100+I119+I138+I157+I176+I195)/(IF(I24=0,0,1)+IF(I43=0,0,1)+IF(I62=0,0,1)+IF(I80=0,0,1)+IF(I100=0,0,1)+IF(I119=0,0,1)+IF(I138=0,0,1)+IF(I157=0,0,1)+IF(I176=0,0,1)+IF(I195=0,0,1))</f>
        <v>80.470999999999989</v>
      </c>
      <c r="J196" s="34">
        <f>(J24+J43+J62+J80+J100+J119+J138+J157+J176+J195)/(IF(J24=0,0,1)+IF(J43=0,0,1)+IF(J62=0,0,1)+IF(J80=0,0,1)+IF(J100=0,0,1)+IF(J119=0,0,1)+IF(J138=0,0,1)+IF(J157=0,0,1)+IF(J176=0,0,1)+IF(J195=0,0,1))</f>
        <v>628.62000000000012</v>
      </c>
      <c r="K196" s="34"/>
      <c r="L196" s="32">
        <f t="shared" si="85"/>
        <v>0</v>
      </c>
    </row>
    <row r="197" spans="1:12" ht="13.5" thickBot="1" x14ac:dyDescent="0.25">
      <c r="L197" s="34" t="e">
        <f>(L24+L43+L62+L80+L101+L120+L139+L158+L177+L196)/(IF(L24=0,0,1)+IF(L43=0,0,1)+IF(L62=0,0,1)+IF(L80=0,0,1)+IF(L101=0,0,1)+IF(L120=0,0,1)+IF(L139=0,0,1)+IF(L158=0,0,1)+IF(L177=0,0,1)+IF(L196=0,0,1))</f>
        <v>#DIV/0!</v>
      </c>
    </row>
  </sheetData>
  <mergeCells count="15">
    <mergeCell ref="C1:E1"/>
    <mergeCell ref="H1:K1"/>
    <mergeCell ref="H2:K2"/>
    <mergeCell ref="C43:D43"/>
    <mergeCell ref="C62:D62"/>
    <mergeCell ref="A2:E2"/>
    <mergeCell ref="C80:D80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Ksenya</cp:lastModifiedBy>
  <dcterms:created xsi:type="dcterms:W3CDTF">2022-05-16T14:23:56Z</dcterms:created>
  <dcterms:modified xsi:type="dcterms:W3CDTF">2024-05-05T21:48:19Z</dcterms:modified>
</cp:coreProperties>
</file>